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ClaireNamakia\2025\"/>
    </mc:Choice>
  </mc:AlternateContent>
  <xr:revisionPtr revIDLastSave="0" documentId="13_ncr:1_{4163A8D5-787D-4662-B9B4-E401CA50D8C2}" xr6:coauthVersionLast="47" xr6:coauthVersionMax="47" xr10:uidLastSave="{00000000-0000-0000-0000-000000000000}"/>
  <bookViews>
    <workbookView xWindow="-110" yWindow="-110" windowWidth="22780" windowHeight="14540" activeTab="3" xr2:uid="{00000000-000D-0000-FFFF-FFFF00000000}"/>
  </bookViews>
  <sheets>
    <sheet name="2025" sheetId="5" r:id="rId1"/>
    <sheet name="2024" sheetId="7" r:id="rId2"/>
    <sheet name="2023" sheetId="8" r:id="rId3"/>
    <sheet name="2022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9" l="1"/>
  <c r="D24" i="9"/>
  <c r="D25" i="9" s="1"/>
  <c r="F20" i="8"/>
  <c r="D18" i="8"/>
  <c r="F24" i="9" l="1"/>
  <c r="D19" i="8"/>
  <c r="F18" i="8" s="1"/>
  <c r="F20" i="7"/>
  <c r="D18" i="7"/>
  <c r="D19" i="7" s="1"/>
  <c r="F19" i="5"/>
  <c r="D18" i="5"/>
  <c r="D13" i="5"/>
  <c r="F20" i="5"/>
  <c r="F18" i="7" l="1"/>
  <c r="D19" i="5"/>
  <c r="F18" i="5" l="1"/>
  <c r="F13" i="5"/>
</calcChain>
</file>

<file path=xl/sharedStrings.xml><?xml version="1.0" encoding="utf-8"?>
<sst xmlns="http://schemas.openxmlformats.org/spreadsheetml/2006/main" count="158" uniqueCount="88">
  <si>
    <t>RESSOURCES</t>
  </si>
  <si>
    <t>€</t>
  </si>
  <si>
    <t>DEPENSES</t>
  </si>
  <si>
    <t>%</t>
  </si>
  <si>
    <t>Dons</t>
  </si>
  <si>
    <t>Total Education</t>
  </si>
  <si>
    <t>Total Santé</t>
  </si>
  <si>
    <t>TOTAL ACTIONS</t>
  </si>
  <si>
    <t>Internet+Wifi</t>
  </si>
  <si>
    <t>Frais de déplacement</t>
  </si>
  <si>
    <t>Total Namakia</t>
  </si>
  <si>
    <t>Assurance</t>
  </si>
  <si>
    <t>Abonnement zoom + Site Web</t>
  </si>
  <si>
    <t>Frais financiers</t>
  </si>
  <si>
    <t>Gestion banque</t>
  </si>
  <si>
    <t xml:space="preserve">Total Paris </t>
  </si>
  <si>
    <t>TOTAL FONCTIONNEMENT</t>
  </si>
  <si>
    <t>TOTAL RESSOURCES</t>
  </si>
  <si>
    <t>TOTAL DEPENSES</t>
  </si>
  <si>
    <t>Dépenses/Ressources 2025</t>
  </si>
  <si>
    <t>Sensibilisation hygiène dentaire</t>
  </si>
  <si>
    <t>Equipement du cabinet médical</t>
  </si>
  <si>
    <t>Report 2024</t>
  </si>
  <si>
    <t>13 219</t>
  </si>
  <si>
    <t>3 264</t>
  </si>
  <si>
    <t>10 317</t>
  </si>
  <si>
    <t>1 620</t>
  </si>
  <si>
    <t>2 356</t>
  </si>
  <si>
    <t>12 673</t>
  </si>
  <si>
    <t>16 483</t>
  </si>
  <si>
    <t>13 607</t>
  </si>
  <si>
    <t>2 876</t>
  </si>
  <si>
    <t>16 453</t>
  </si>
  <si>
    <t>A reporter sur 2026</t>
  </si>
  <si>
    <t>644 personnes sur 3 communes pour soin aux plus demunis</t>
  </si>
  <si>
    <t>Fournitures scolaires 
1403 élèves primaire &amp; secondaire</t>
  </si>
  <si>
    <t>Dépenses/Ressources 2024</t>
  </si>
  <si>
    <t>14 375</t>
  </si>
  <si>
    <t xml:space="preserve">Ventilateurs (3)  salle de classe supplémentaire </t>
  </si>
  <si>
    <t>Report 2023</t>
  </si>
  <si>
    <t>849 personnes sur 3 communes pour soin aux plus demunis</t>
  </si>
  <si>
    <t>11 050</t>
  </si>
  <si>
    <t>12 161</t>
  </si>
  <si>
    <t>A reporter sur 2025</t>
  </si>
  <si>
    <t>15 425</t>
  </si>
  <si>
    <t>Dépenses/Ressources 2023</t>
  </si>
  <si>
    <t>Report 2022</t>
  </si>
  <si>
    <t>Prêt exceptionnel</t>
  </si>
  <si>
    <t>5 000</t>
  </si>
  <si>
    <t>21 384</t>
  </si>
  <si>
    <t>10 134</t>
  </si>
  <si>
    <t>Remboursement TOTAL</t>
  </si>
  <si>
    <t>1 575</t>
  </si>
  <si>
    <t>764 personnes sur 3 communes pour soin aux plus demunis</t>
  </si>
  <si>
    <t>1 750</t>
  </si>
  <si>
    <t>Fauteuil dentaire</t>
  </si>
  <si>
    <t>4 025</t>
  </si>
  <si>
    <t>14 159</t>
  </si>
  <si>
    <t>20 334</t>
  </si>
  <si>
    <t>5 145</t>
  </si>
  <si>
    <t>Report 2021</t>
  </si>
  <si>
    <t xml:space="preserve">Fournitures scolaires </t>
  </si>
  <si>
    <t>Matériel informatique</t>
  </si>
  <si>
    <t>Cuve d'eau complexe</t>
  </si>
  <si>
    <t>scolaire</t>
  </si>
  <si>
    <t>Clôture des écoles maternelles</t>
  </si>
  <si>
    <t>Construction de 5 urinoirs</t>
  </si>
  <si>
    <t>Soin aux plus demunis</t>
  </si>
  <si>
    <t>Matériel pour d'autres communes</t>
  </si>
  <si>
    <t>Toilettes publiques</t>
  </si>
  <si>
    <t>11 800</t>
  </si>
  <si>
    <t>Fournitures de bureau</t>
  </si>
  <si>
    <t>Organisation d'événements</t>
  </si>
  <si>
    <t>Redevance Site Internet</t>
  </si>
  <si>
    <t>14 100</t>
  </si>
  <si>
    <t>Deficit</t>
  </si>
  <si>
    <t>7 649</t>
  </si>
  <si>
    <t>A reporter sur 2023</t>
  </si>
  <si>
    <t>2 504</t>
  </si>
  <si>
    <t>3 200</t>
  </si>
  <si>
    <t>1 000</t>
  </si>
  <si>
    <t>5 160</t>
  </si>
  <si>
    <t>2 500</t>
  </si>
  <si>
    <t>1 050</t>
  </si>
  <si>
    <t>3 890</t>
  </si>
  <si>
    <t>2 750</t>
  </si>
  <si>
    <t>1 300</t>
  </si>
  <si>
    <t>A reporter sur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</si>
</sst>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>
    <font>
      <sz val="10"/>
      <color indexed="8"/>
      <name val="Helvetica Neue"/>
    </font>
    <font>
      <sz val="12"/>
      <color indexed="8"/>
      <name val="Helvetica Neue"/>
    </font>
    <font>
      <b/>
      <sz val="12"/>
      <color indexed="9"/>
      <name val="Helvetica Neue"/>
    </font>
    <font>
      <b/>
      <sz val="10"/>
      <color indexed="9"/>
      <name val="Helvetica Neue"/>
    </font>
    <font>
      <sz val="12"/>
      <color indexed="9"/>
      <name val="Helvetica Neue Medium"/>
    </font>
    <font>
      <b/>
      <sz val="12"/>
      <color indexed="8"/>
      <name val="Helvetica Neue"/>
    </font>
    <font>
      <b/>
      <i/>
      <sz val="12"/>
      <color indexed="8"/>
      <name val="Helvetica Neue"/>
    </font>
    <font>
      <b/>
      <sz val="13"/>
      <color indexed="8"/>
      <name val="Helvetica Neue"/>
    </font>
    <font>
      <sz val="10"/>
      <color indexed="8"/>
      <name val="Helvetica Neue"/>
    </font>
    <font>
      <sz val="12"/>
      <name val="Helvetica Neue"/>
    </font>
    <font>
      <b/>
      <sz val="12"/>
      <name val="Helvetica Neue"/>
    </font>
    <font>
      <b/>
      <sz val="12"/>
      <color indexed="9"/>
      <name val="Helvetica Neue Medium"/>
    </font>
    <font>
      <i/>
      <sz val="12"/>
      <color indexed="8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15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3"/>
      </right>
      <top style="thin">
        <color indexed="14"/>
      </top>
      <bottom style="thin">
        <color indexed="14"/>
      </bottom>
      <diagonal/>
    </border>
    <border>
      <left style="thin">
        <color indexed="13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0"/>
      </left>
      <right style="thin">
        <color indexed="13"/>
      </right>
      <top style="thin">
        <color indexed="14"/>
      </top>
      <bottom style="thin">
        <color indexed="10"/>
      </bottom>
      <diagonal/>
    </border>
    <border>
      <left style="thin">
        <color indexed="13"/>
      </left>
      <right style="thin">
        <color indexed="14"/>
      </right>
      <top style="thin">
        <color indexed="14"/>
      </top>
      <bottom style="thin">
        <color indexed="1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/>
      <diagonal/>
    </border>
    <border>
      <left style="thin">
        <color indexed="11"/>
      </left>
      <right style="thin">
        <color indexed="11"/>
      </right>
      <top style="thin">
        <color indexed="10"/>
      </top>
      <bottom/>
      <diagonal/>
    </border>
    <border>
      <left style="thin">
        <color indexed="10"/>
      </left>
      <right style="thin">
        <color indexed="13"/>
      </right>
      <top/>
      <bottom style="thin">
        <color indexed="14"/>
      </bottom>
      <diagonal/>
    </border>
    <border>
      <left style="thin">
        <color indexed="13"/>
      </left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9" fontId="8" fillId="0" borderId="0" applyFont="0" applyFill="0" applyBorder="0" applyAlignment="0" applyProtection="0"/>
  </cellStyleXfs>
  <cellXfs count="75">
    <xf numFmtId="0" fontId="0" fillId="0" borderId="0" xfId="0">
      <alignment vertical="top" wrapText="1"/>
    </xf>
    <xf numFmtId="0" fontId="1" fillId="2" borderId="3" xfId="0" applyFont="1" applyFill="1" applyBorder="1">
      <alignment vertical="top" wrapText="1"/>
    </xf>
    <xf numFmtId="0" fontId="4" fillId="0" borderId="1" xfId="0" applyFont="1" applyBorder="1">
      <alignment vertical="top" wrapText="1"/>
    </xf>
    <xf numFmtId="0" fontId="4" fillId="0" borderId="4" xfId="0" applyFont="1" applyBorder="1">
      <alignment vertical="top" wrapText="1"/>
    </xf>
    <xf numFmtId="0" fontId="1" fillId="0" borderId="6" xfId="0" applyFont="1" applyBorder="1">
      <alignment vertical="top" wrapText="1"/>
    </xf>
    <xf numFmtId="0" fontId="1" fillId="2" borderId="3" xfId="0" applyFont="1" applyFill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2" fontId="1" fillId="2" borderId="2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right" vertical="top" wrapText="1"/>
    </xf>
    <xf numFmtId="49" fontId="2" fillId="0" borderId="9" xfId="0" applyNumberFormat="1" applyFont="1" applyBorder="1" applyAlignment="1">
      <alignment horizontal="center" vertical="top" wrapText="1"/>
    </xf>
    <xf numFmtId="0" fontId="4" fillId="0" borderId="10" xfId="0" applyFont="1" applyBorder="1">
      <alignment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1" fillId="0" borderId="12" xfId="0" applyFont="1" applyBorder="1">
      <alignment vertical="top" wrapText="1"/>
    </xf>
    <xf numFmtId="0" fontId="1" fillId="0" borderId="12" xfId="0" applyFont="1" applyBorder="1" applyAlignment="1">
      <alignment horizontal="right" vertical="top" wrapText="1"/>
    </xf>
    <xf numFmtId="49" fontId="4" fillId="0" borderId="7" xfId="0" applyNumberFormat="1" applyFont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wrapText="1"/>
    </xf>
    <xf numFmtId="0" fontId="1" fillId="0" borderId="7" xfId="0" applyFont="1" applyBorder="1">
      <alignment vertical="top" wrapText="1"/>
    </xf>
    <xf numFmtId="0" fontId="1" fillId="0" borderId="7" xfId="0" applyNumberFormat="1" applyFont="1" applyBorder="1" applyAlignment="1">
      <alignment horizontal="right" vertical="top" wrapText="1"/>
    </xf>
    <xf numFmtId="49" fontId="1" fillId="0" borderId="7" xfId="0" applyNumberFormat="1" applyFont="1" applyBorder="1">
      <alignment vertical="top" wrapText="1"/>
    </xf>
    <xf numFmtId="164" fontId="1" fillId="2" borderId="7" xfId="0" applyNumberFormat="1" applyFont="1" applyFill="1" applyBorder="1" applyAlignment="1">
      <alignment horizontal="center" vertical="top" wrapText="1"/>
    </xf>
    <xf numFmtId="0" fontId="1" fillId="2" borderId="7" xfId="0" applyFont="1" applyFill="1" applyBorder="1">
      <alignment vertical="top" wrapText="1"/>
    </xf>
    <xf numFmtId="0" fontId="1" fillId="2" borderId="7" xfId="0" applyNumberFormat="1" applyFont="1" applyFill="1" applyBorder="1" applyAlignment="1">
      <alignment horizontal="right" vertical="top" wrapText="1"/>
    </xf>
    <xf numFmtId="49" fontId="1" fillId="2" borderId="7" xfId="0" applyNumberFormat="1" applyFont="1" applyFill="1" applyBorder="1">
      <alignment vertical="top" wrapText="1"/>
    </xf>
    <xf numFmtId="0" fontId="4" fillId="0" borderId="7" xfId="0" applyFont="1" applyBorder="1">
      <alignment vertical="top" wrapText="1"/>
    </xf>
    <xf numFmtId="2" fontId="1" fillId="0" borderId="7" xfId="0" applyNumberFormat="1" applyFont="1" applyBorder="1" applyAlignment="1">
      <alignment horizontal="center" vertical="top" wrapText="1"/>
    </xf>
    <xf numFmtId="0" fontId="6" fillId="0" borderId="7" xfId="0" applyNumberFormat="1" applyFont="1" applyBorder="1" applyAlignment="1">
      <alignment horizontal="right" vertical="top" wrapText="1"/>
    </xf>
    <xf numFmtId="49" fontId="6" fillId="0" borderId="7" xfId="0" applyNumberFormat="1" applyFont="1" applyBorder="1">
      <alignment vertical="top" wrapText="1"/>
    </xf>
    <xf numFmtId="9" fontId="5" fillId="0" borderId="7" xfId="1" applyFont="1" applyBorder="1" applyAlignment="1">
      <alignment vertical="top" wrapText="1"/>
    </xf>
    <xf numFmtId="2" fontId="1" fillId="2" borderId="7" xfId="0" applyNumberFormat="1" applyFont="1" applyFill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right" vertical="top" wrapText="1"/>
    </xf>
    <xf numFmtId="0" fontId="4" fillId="0" borderId="7" xfId="0" applyFont="1" applyFill="1" applyBorder="1">
      <alignment vertical="top" wrapText="1"/>
    </xf>
    <xf numFmtId="2" fontId="1" fillId="0" borderId="7" xfId="0" applyNumberFormat="1" applyFont="1" applyFill="1" applyBorder="1" applyAlignment="1">
      <alignment horizontal="center" vertical="top" wrapText="1"/>
    </xf>
    <xf numFmtId="0" fontId="1" fillId="0" borderId="7" xfId="0" applyFont="1" applyFill="1" applyBorder="1">
      <alignment vertical="top" wrapText="1"/>
    </xf>
    <xf numFmtId="0" fontId="1" fillId="0" borderId="7" xfId="0" applyNumberFormat="1" applyFont="1" applyFill="1" applyBorder="1" applyAlignment="1">
      <alignment horizontal="right" vertical="top" wrapText="1"/>
    </xf>
    <xf numFmtId="49" fontId="1" fillId="0" borderId="7" xfId="0" applyNumberFormat="1" applyFont="1" applyFill="1" applyBorder="1">
      <alignment vertical="top" wrapText="1"/>
    </xf>
    <xf numFmtId="0" fontId="7" fillId="2" borderId="7" xfId="0" applyNumberFormat="1" applyFont="1" applyFill="1" applyBorder="1" applyAlignment="1">
      <alignment horizontal="right" vertical="top" wrapText="1"/>
    </xf>
    <xf numFmtId="49" fontId="7" fillId="2" borderId="7" xfId="0" applyNumberFormat="1" applyFont="1" applyFill="1" applyBorder="1">
      <alignment vertical="top" wrapText="1"/>
    </xf>
    <xf numFmtId="9" fontId="5" fillId="2" borderId="7" xfId="1" applyFont="1" applyFill="1" applyBorder="1" applyAlignment="1">
      <alignment vertical="top" wrapText="1"/>
    </xf>
    <xf numFmtId="0" fontId="9" fillId="0" borderId="7" xfId="0" applyNumberFormat="1" applyFont="1" applyBorder="1" applyAlignment="1">
      <alignment horizontal="right" vertical="top" wrapText="1"/>
    </xf>
    <xf numFmtId="0" fontId="9" fillId="2" borderId="7" xfId="0" applyNumberFormat="1" applyFont="1" applyFill="1" applyBorder="1" applyAlignment="1">
      <alignment horizontal="right" vertical="top" wrapText="1"/>
    </xf>
    <xf numFmtId="0" fontId="10" fillId="0" borderId="7" xfId="0" applyNumberFormat="1" applyFont="1" applyBorder="1" applyAlignment="1">
      <alignment horizontal="right" vertical="top" wrapText="1"/>
    </xf>
    <xf numFmtId="49" fontId="9" fillId="2" borderId="7" xfId="0" applyNumberFormat="1" applyFont="1" applyFill="1" applyBorder="1">
      <alignment vertical="top" wrapText="1"/>
    </xf>
    <xf numFmtId="0" fontId="10" fillId="2" borderId="7" xfId="0" applyNumberFormat="1" applyFont="1" applyFill="1" applyBorder="1" applyAlignment="1">
      <alignment horizontal="right" vertical="top" wrapText="1"/>
    </xf>
    <xf numFmtId="49" fontId="6" fillId="2" borderId="7" xfId="0" applyNumberFormat="1" applyFont="1" applyFill="1" applyBorder="1">
      <alignment vertical="top" wrapText="1"/>
    </xf>
    <xf numFmtId="0" fontId="7" fillId="0" borderId="7" xfId="0" applyNumberFormat="1" applyFont="1" applyBorder="1" applyAlignment="1">
      <alignment horizontal="right" vertical="top" wrapText="1"/>
    </xf>
    <xf numFmtId="49" fontId="7" fillId="0" borderId="7" xfId="0" applyNumberFormat="1" applyFont="1" applyBorder="1">
      <alignment vertical="top" wrapText="1"/>
    </xf>
    <xf numFmtId="49" fontId="2" fillId="0" borderId="7" xfId="0" applyNumberFormat="1" applyFont="1" applyBorder="1">
      <alignment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9" fontId="5" fillId="2" borderId="7" xfId="0" applyNumberFormat="1" applyFont="1" applyFill="1" applyBorder="1">
      <alignment vertical="top" wrapText="1"/>
    </xf>
    <xf numFmtId="49" fontId="4" fillId="0" borderId="7" xfId="0" applyNumberFormat="1" applyFont="1" applyBorder="1">
      <alignment vertical="top" wrapText="1"/>
    </xf>
    <xf numFmtId="164" fontId="7" fillId="2" borderId="7" xfId="0" applyNumberFormat="1" applyFont="1" applyFill="1" applyBorder="1" applyAlignment="1">
      <alignment horizontal="center" vertical="top" wrapText="1"/>
    </xf>
    <xf numFmtId="0" fontId="7" fillId="2" borderId="7" xfId="0" applyFont="1" applyFill="1" applyBorder="1">
      <alignment vertical="top" wrapText="1"/>
    </xf>
    <xf numFmtId="164" fontId="10" fillId="0" borderId="7" xfId="0" applyNumberFormat="1" applyFont="1" applyBorder="1" applyAlignment="1">
      <alignment horizontal="center" vertical="top" wrapText="1"/>
    </xf>
    <xf numFmtId="1" fontId="1" fillId="2" borderId="7" xfId="0" applyNumberFormat="1" applyFont="1" applyFill="1" applyBorder="1" applyAlignment="1">
      <alignment horizontal="right" vertical="top" wrapText="1"/>
    </xf>
    <xf numFmtId="1" fontId="1" fillId="2" borderId="7" xfId="0" applyNumberFormat="1" applyFont="1" applyFill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top" wrapText="1"/>
    </xf>
    <xf numFmtId="1" fontId="5" fillId="0" borderId="7" xfId="0" applyNumberFormat="1" applyFont="1" applyBorder="1" applyAlignment="1">
      <alignment horizontal="center" vertical="top" wrapText="1"/>
    </xf>
    <xf numFmtId="1" fontId="10" fillId="0" borderId="7" xfId="0" applyNumberFormat="1" applyFont="1" applyBorder="1" applyAlignment="1">
      <alignment horizontal="center" vertical="top" wrapText="1"/>
    </xf>
    <xf numFmtId="0" fontId="5" fillId="2" borderId="7" xfId="0" applyFont="1" applyFill="1" applyBorder="1">
      <alignment vertical="top" wrapText="1"/>
    </xf>
    <xf numFmtId="0" fontId="5" fillId="2" borderId="7" xfId="0" applyNumberFormat="1" applyFont="1" applyFill="1" applyBorder="1" applyAlignment="1">
      <alignment horizontal="right" vertical="top" wrapText="1"/>
    </xf>
    <xf numFmtId="49" fontId="5" fillId="2" borderId="7" xfId="0" applyNumberFormat="1" applyFont="1" applyFill="1" applyBorder="1">
      <alignment vertical="top" wrapText="1"/>
    </xf>
    <xf numFmtId="9" fontId="12" fillId="0" borderId="7" xfId="1" applyFont="1" applyBorder="1" applyAlignment="1">
      <alignment vertical="top" wrapText="1"/>
    </xf>
    <xf numFmtId="9" fontId="12" fillId="2" borderId="7" xfId="1" applyFont="1" applyFill="1" applyBorder="1" applyAlignment="1">
      <alignment vertical="top" wrapText="1"/>
    </xf>
    <xf numFmtId="0" fontId="0" fillId="0" borderId="7" xfId="0" applyBorder="1">
      <alignment vertical="top" wrapText="1"/>
    </xf>
    <xf numFmtId="0" fontId="0" fillId="0" borderId="7" xfId="0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23232"/>
      <rgbColor rgb="FFADADAD"/>
      <rgbColor rgb="FFD6D6D6"/>
      <rgbColor rgb="FF89847F"/>
      <rgbColor rgb="FFA6A29F"/>
      <rgbColor rgb="FFE3E3E3"/>
      <rgbColor rgb="FFF4F9F8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9C4BF-FFDA-47D6-9109-6DC833FF1C30}">
  <dimension ref="A1:F25"/>
  <sheetViews>
    <sheetView workbookViewId="0">
      <selection activeCell="E20" sqref="E20"/>
    </sheetView>
  </sheetViews>
  <sheetFormatPr defaultRowHeight="12.5"/>
  <cols>
    <col min="1" max="1" width="20.7265625" customWidth="1"/>
    <col min="2" max="2" width="8.7265625" style="10"/>
    <col min="4" max="4" width="8.7265625" style="7"/>
    <col min="5" max="5" width="35.26953125" customWidth="1"/>
  </cols>
  <sheetData>
    <row r="1" spans="1:6" ht="15.5">
      <c r="A1" s="74" t="s">
        <v>19</v>
      </c>
      <c r="B1" s="74"/>
      <c r="C1" s="74"/>
      <c r="D1" s="74"/>
      <c r="E1" s="74"/>
      <c r="F1" s="74"/>
    </row>
    <row r="2" spans="1:6" ht="15.5">
      <c r="A2" s="11" t="s">
        <v>0</v>
      </c>
      <c r="B2" s="12" t="s">
        <v>1</v>
      </c>
      <c r="C2" s="13"/>
      <c r="D2" s="14" t="s">
        <v>1</v>
      </c>
      <c r="E2" s="15" t="s">
        <v>2</v>
      </c>
      <c r="F2" s="14" t="s">
        <v>3</v>
      </c>
    </row>
    <row r="3" spans="1:6" ht="36.5" customHeight="1">
      <c r="A3" s="20" t="s">
        <v>4</v>
      </c>
      <c r="B3" s="21" t="s">
        <v>23</v>
      </c>
      <c r="C3" s="22"/>
      <c r="D3" s="23" t="s">
        <v>25</v>
      </c>
      <c r="E3" s="24" t="s">
        <v>35</v>
      </c>
      <c r="F3" s="22"/>
    </row>
    <row r="4" spans="1:6" ht="17.5" customHeight="1">
      <c r="A4" s="20" t="s">
        <v>22</v>
      </c>
      <c r="B4" s="25" t="s">
        <v>24</v>
      </c>
      <c r="C4" s="26"/>
      <c r="D4" s="27"/>
      <c r="E4" s="28"/>
      <c r="F4" s="26"/>
    </row>
    <row r="5" spans="1:6" ht="19" customHeight="1">
      <c r="A5" s="29"/>
      <c r="B5" s="30"/>
      <c r="C5" s="22"/>
      <c r="D5" s="31" t="s">
        <v>25</v>
      </c>
      <c r="E5" s="32" t="s">
        <v>5</v>
      </c>
      <c r="F5" s="67">
        <v>0.81</v>
      </c>
    </row>
    <row r="6" spans="1:6" ht="35.5" customHeight="1">
      <c r="A6" s="29"/>
      <c r="B6" s="34"/>
      <c r="C6" s="26"/>
      <c r="D6" s="35" t="s">
        <v>26</v>
      </c>
      <c r="E6" s="28" t="s">
        <v>34</v>
      </c>
      <c r="F6" s="26"/>
    </row>
    <row r="7" spans="1:6" ht="19.5" customHeight="1">
      <c r="A7" s="36"/>
      <c r="B7" s="37"/>
      <c r="C7" s="38"/>
      <c r="D7" s="39">
        <v>195</v>
      </c>
      <c r="E7" s="40" t="s">
        <v>20</v>
      </c>
      <c r="F7" s="38"/>
    </row>
    <row r="8" spans="1:6" ht="24" customHeight="1">
      <c r="A8" s="29"/>
      <c r="B8" s="34"/>
      <c r="C8" s="26"/>
      <c r="D8" s="27">
        <v>541</v>
      </c>
      <c r="E8" s="28" t="s">
        <v>21</v>
      </c>
      <c r="F8" s="26"/>
    </row>
    <row r="9" spans="1:6" ht="19" customHeight="1">
      <c r="A9" s="29"/>
      <c r="B9" s="30"/>
      <c r="C9" s="22"/>
      <c r="D9" s="31" t="s">
        <v>27</v>
      </c>
      <c r="E9" s="32" t="s">
        <v>6</v>
      </c>
      <c r="F9" s="67">
        <v>0.19</v>
      </c>
    </row>
    <row r="10" spans="1:6" ht="21.5" customHeight="1">
      <c r="A10" s="29"/>
      <c r="B10" s="34"/>
      <c r="C10" s="26"/>
      <c r="D10" s="41" t="s">
        <v>28</v>
      </c>
      <c r="E10" s="42" t="s">
        <v>7</v>
      </c>
      <c r="F10" s="43">
        <v>0.93</v>
      </c>
    </row>
    <row r="11" spans="1:6" ht="19" customHeight="1">
      <c r="A11" s="29"/>
      <c r="B11" s="30"/>
      <c r="C11" s="22"/>
      <c r="D11" s="44">
        <v>208</v>
      </c>
      <c r="E11" s="24" t="s">
        <v>8</v>
      </c>
      <c r="F11" s="22"/>
    </row>
    <row r="12" spans="1:6" ht="20" customHeight="1">
      <c r="A12" s="29"/>
      <c r="B12" s="34"/>
      <c r="C12" s="26"/>
      <c r="D12" s="45">
        <v>204</v>
      </c>
      <c r="E12" s="28" t="s">
        <v>9</v>
      </c>
      <c r="F12" s="26"/>
    </row>
    <row r="13" spans="1:6" ht="19.5" customHeight="1">
      <c r="A13" s="29"/>
      <c r="B13" s="30"/>
      <c r="C13" s="22"/>
      <c r="D13" s="46">
        <f>412</f>
        <v>412</v>
      </c>
      <c r="E13" s="32" t="s">
        <v>10</v>
      </c>
      <c r="F13" s="67">
        <f>D13/D19</f>
        <v>0.4411134903640257</v>
      </c>
    </row>
    <row r="14" spans="1:6" ht="20.5" customHeight="1">
      <c r="A14" s="29"/>
      <c r="B14" s="34"/>
      <c r="C14" s="26"/>
      <c r="D14" s="45">
        <v>110</v>
      </c>
      <c r="E14" s="28" t="s">
        <v>11</v>
      </c>
      <c r="F14" s="26"/>
    </row>
    <row r="15" spans="1:6" ht="19" customHeight="1">
      <c r="A15" s="29"/>
      <c r="B15" s="30"/>
      <c r="C15" s="22"/>
      <c r="D15" s="44">
        <v>19</v>
      </c>
      <c r="E15" s="24" t="s">
        <v>12</v>
      </c>
      <c r="F15" s="22"/>
    </row>
    <row r="16" spans="1:6" ht="20" customHeight="1">
      <c r="A16" s="29"/>
      <c r="B16" s="34"/>
      <c r="C16" s="26"/>
      <c r="D16" s="45">
        <v>353</v>
      </c>
      <c r="E16" s="47" t="s">
        <v>13</v>
      </c>
      <c r="F16" s="26"/>
    </row>
    <row r="17" spans="1:6" ht="20.5" customHeight="1">
      <c r="A17" s="29"/>
      <c r="B17" s="30"/>
      <c r="C17" s="22"/>
      <c r="D17" s="44">
        <v>40</v>
      </c>
      <c r="E17" s="24" t="s">
        <v>14</v>
      </c>
      <c r="F17" s="22"/>
    </row>
    <row r="18" spans="1:6" ht="16" customHeight="1">
      <c r="A18" s="29"/>
      <c r="B18" s="34"/>
      <c r="C18" s="26"/>
      <c r="D18" s="48">
        <f>D14+D15+D16+D17</f>
        <v>522</v>
      </c>
      <c r="E18" s="49" t="s">
        <v>15</v>
      </c>
      <c r="F18" s="68">
        <f>D18/D19</f>
        <v>0.5588865096359743</v>
      </c>
    </row>
    <row r="19" spans="1:6" ht="23" customHeight="1">
      <c r="A19" s="29"/>
      <c r="B19" s="30"/>
      <c r="C19" s="22"/>
      <c r="D19" s="50">
        <f>D13+D18</f>
        <v>934</v>
      </c>
      <c r="E19" s="51" t="s">
        <v>16</v>
      </c>
      <c r="F19" s="33">
        <f>7%</f>
        <v>7.0000000000000007E-2</v>
      </c>
    </row>
    <row r="20" spans="1:6" ht="34" customHeight="1">
      <c r="A20" s="52" t="s">
        <v>17</v>
      </c>
      <c r="B20" s="53" t="s">
        <v>29</v>
      </c>
      <c r="C20" s="26"/>
      <c r="D20" s="41" t="s">
        <v>30</v>
      </c>
      <c r="E20" s="42" t="s">
        <v>18</v>
      </c>
      <c r="F20" s="54">
        <f>F10+ F19</f>
        <v>1</v>
      </c>
    </row>
    <row r="21" spans="1:6" ht="15.5">
      <c r="A21" s="55" t="s">
        <v>33</v>
      </c>
      <c r="B21" s="58" t="s">
        <v>31</v>
      </c>
      <c r="C21" s="22"/>
      <c r="D21" s="23"/>
      <c r="E21" s="24"/>
      <c r="F21" s="22"/>
    </row>
    <row r="22" spans="1:6" ht="16.5">
      <c r="A22" s="29"/>
      <c r="B22" s="56"/>
      <c r="C22" s="57"/>
      <c r="D22" s="41" t="s">
        <v>32</v>
      </c>
      <c r="E22" s="26"/>
      <c r="F22" s="26"/>
    </row>
    <row r="23" spans="1:6" ht="15.5">
      <c r="A23" s="16"/>
      <c r="B23" s="17"/>
      <c r="C23" s="18"/>
      <c r="D23" s="19"/>
      <c r="E23" s="18"/>
      <c r="F23" s="18"/>
    </row>
    <row r="24" spans="1:6" ht="15.5">
      <c r="A24" s="2"/>
      <c r="B24" s="8"/>
      <c r="C24" s="1"/>
      <c r="D24" s="5"/>
      <c r="E24" s="1"/>
      <c r="F24" s="1"/>
    </row>
    <row r="25" spans="1:6" ht="15.5">
      <c r="A25" s="3"/>
      <c r="B25" s="9"/>
      <c r="C25" s="4"/>
      <c r="D25" s="6"/>
      <c r="E25" s="4"/>
      <c r="F25" s="4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2E2F7-7C2F-40FF-A3C6-0ED50D095091}">
  <dimension ref="A1:F25"/>
  <sheetViews>
    <sheetView workbookViewId="0">
      <selection activeCell="A5" sqref="A5"/>
    </sheetView>
  </sheetViews>
  <sheetFormatPr defaultRowHeight="12.5"/>
  <cols>
    <col min="1" max="1" width="20.7265625" customWidth="1"/>
    <col min="2" max="2" width="9.90625" style="10" bestFit="1" customWidth="1"/>
    <col min="4" max="4" width="12.26953125" style="7" bestFit="1" customWidth="1"/>
    <col min="5" max="5" width="35.26953125" customWidth="1"/>
  </cols>
  <sheetData>
    <row r="1" spans="1:6" ht="15.5">
      <c r="A1" s="74" t="s">
        <v>36</v>
      </c>
      <c r="B1" s="74"/>
      <c r="C1" s="74"/>
      <c r="D1" s="74"/>
      <c r="E1" s="74"/>
      <c r="F1" s="74"/>
    </row>
    <row r="2" spans="1:6" ht="15.5">
      <c r="A2" s="11" t="s">
        <v>0</v>
      </c>
      <c r="B2" s="12" t="s">
        <v>1</v>
      </c>
      <c r="C2" s="13"/>
      <c r="D2" s="14" t="s">
        <v>1</v>
      </c>
      <c r="E2" s="15" t="s">
        <v>2</v>
      </c>
      <c r="F2" s="14" t="s">
        <v>3</v>
      </c>
    </row>
    <row r="3" spans="1:6" ht="36.5" customHeight="1">
      <c r="A3" s="20" t="s">
        <v>4</v>
      </c>
      <c r="B3" s="21" t="s">
        <v>37</v>
      </c>
      <c r="C3" s="22"/>
      <c r="D3" s="23">
        <v>8830</v>
      </c>
      <c r="E3" s="24" t="s">
        <v>35</v>
      </c>
      <c r="F3" s="22"/>
    </row>
    <row r="4" spans="1:6" ht="17.5" customHeight="1">
      <c r="A4" s="20" t="s">
        <v>39</v>
      </c>
      <c r="B4" s="60">
        <v>1050</v>
      </c>
      <c r="C4" s="26"/>
      <c r="D4" s="27">
        <v>201</v>
      </c>
      <c r="E4" s="28" t="s">
        <v>38</v>
      </c>
      <c r="F4" s="26"/>
    </row>
    <row r="5" spans="1:6" ht="19" customHeight="1">
      <c r="A5" s="29"/>
      <c r="B5" s="30"/>
      <c r="C5" s="22"/>
      <c r="D5" s="31">
        <v>9031</v>
      </c>
      <c r="E5" s="32" t="s">
        <v>5</v>
      </c>
      <c r="F5" s="67">
        <v>0.82</v>
      </c>
    </row>
    <row r="6" spans="1:6" ht="35.5" customHeight="1">
      <c r="A6" s="29"/>
      <c r="B6" s="34"/>
      <c r="C6" s="26"/>
      <c r="D6" s="59">
        <v>2019</v>
      </c>
      <c r="E6" s="28" t="s">
        <v>40</v>
      </c>
      <c r="F6" s="26"/>
    </row>
    <row r="7" spans="1:6" ht="19.5" customHeight="1">
      <c r="A7" s="36"/>
      <c r="B7" s="37"/>
      <c r="C7" s="38"/>
      <c r="D7" s="39"/>
      <c r="E7" s="40"/>
      <c r="F7" s="38"/>
    </row>
    <row r="8" spans="1:6" ht="24" customHeight="1">
      <c r="A8" s="29"/>
      <c r="B8" s="34"/>
      <c r="C8" s="26"/>
      <c r="D8" s="27"/>
      <c r="E8" s="28"/>
      <c r="F8" s="26"/>
    </row>
    <row r="9" spans="1:6" ht="19" customHeight="1">
      <c r="A9" s="29"/>
      <c r="B9" s="30"/>
      <c r="C9" s="22"/>
      <c r="D9" s="31">
        <v>2019</v>
      </c>
      <c r="E9" s="32" t="s">
        <v>6</v>
      </c>
      <c r="F9" s="67">
        <v>0.18</v>
      </c>
    </row>
    <row r="10" spans="1:6" ht="21.5" customHeight="1">
      <c r="A10" s="29"/>
      <c r="B10" s="34"/>
      <c r="C10" s="26"/>
      <c r="D10" s="41" t="s">
        <v>41</v>
      </c>
      <c r="E10" s="42" t="s">
        <v>7</v>
      </c>
      <c r="F10" s="43">
        <v>0.91</v>
      </c>
    </row>
    <row r="11" spans="1:6" ht="19" customHeight="1">
      <c r="A11" s="29"/>
      <c r="B11" s="30"/>
      <c r="C11" s="22"/>
      <c r="D11" s="44">
        <v>200</v>
      </c>
      <c r="E11" s="24" t="s">
        <v>8</v>
      </c>
      <c r="F11" s="22"/>
    </row>
    <row r="12" spans="1:6" ht="20" customHeight="1">
      <c r="A12" s="29"/>
      <c r="B12" s="34"/>
      <c r="C12" s="26"/>
      <c r="D12" s="45">
        <v>200</v>
      </c>
      <c r="E12" s="28" t="s">
        <v>9</v>
      </c>
      <c r="F12" s="26"/>
    </row>
    <row r="13" spans="1:6" ht="19.5" customHeight="1">
      <c r="A13" s="29"/>
      <c r="B13" s="30"/>
      <c r="C13" s="22"/>
      <c r="D13" s="46">
        <v>400</v>
      </c>
      <c r="E13" s="32" t="s">
        <v>10</v>
      </c>
      <c r="F13" s="67">
        <v>0.36</v>
      </c>
    </row>
    <row r="14" spans="1:6" ht="20.5" customHeight="1">
      <c r="A14" s="29"/>
      <c r="B14" s="34"/>
      <c r="C14" s="26"/>
      <c r="D14" s="45">
        <v>96</v>
      </c>
      <c r="E14" s="28" t="s">
        <v>11</v>
      </c>
      <c r="F14" s="26"/>
    </row>
    <row r="15" spans="1:6" ht="19" customHeight="1">
      <c r="A15" s="29"/>
      <c r="B15" s="30"/>
      <c r="C15" s="22"/>
      <c r="D15" s="44">
        <v>228</v>
      </c>
      <c r="E15" s="24" t="s">
        <v>12</v>
      </c>
      <c r="F15" s="22"/>
    </row>
    <row r="16" spans="1:6" ht="20" customHeight="1">
      <c r="A16" s="29"/>
      <c r="B16" s="34"/>
      <c r="C16" s="26"/>
      <c r="D16" s="45">
        <v>284</v>
      </c>
      <c r="E16" s="47" t="s">
        <v>13</v>
      </c>
      <c r="F16" s="26"/>
    </row>
    <row r="17" spans="1:6" ht="20.5" customHeight="1">
      <c r="A17" s="29"/>
      <c r="B17" s="30"/>
      <c r="C17" s="22"/>
      <c r="D17" s="44">
        <v>103</v>
      </c>
      <c r="E17" s="24" t="s">
        <v>14</v>
      </c>
      <c r="F17" s="22"/>
    </row>
    <row r="18" spans="1:6" ht="16" customHeight="1">
      <c r="A18" s="29"/>
      <c r="B18" s="34"/>
      <c r="C18" s="26"/>
      <c r="D18" s="48">
        <f>D14+D15+D16+D17</f>
        <v>711</v>
      </c>
      <c r="E18" s="49" t="s">
        <v>15</v>
      </c>
      <c r="F18" s="68">
        <f>D18/D19</f>
        <v>0.63996399639963997</v>
      </c>
    </row>
    <row r="19" spans="1:6" ht="23" customHeight="1">
      <c r="A19" s="29"/>
      <c r="B19" s="30"/>
      <c r="C19" s="22"/>
      <c r="D19" s="50">
        <f>D13+D18</f>
        <v>1111</v>
      </c>
      <c r="E19" s="51" t="s">
        <v>16</v>
      </c>
      <c r="F19" s="33">
        <v>0.09</v>
      </c>
    </row>
    <row r="20" spans="1:6" ht="34" customHeight="1">
      <c r="A20" s="52" t="s">
        <v>17</v>
      </c>
      <c r="B20" s="53" t="s">
        <v>44</v>
      </c>
      <c r="C20" s="26"/>
      <c r="D20" s="41" t="s">
        <v>42</v>
      </c>
      <c r="E20" s="42" t="s">
        <v>18</v>
      </c>
      <c r="F20" s="54">
        <f>F10+ F19</f>
        <v>1</v>
      </c>
    </row>
    <row r="21" spans="1:6" ht="15.5">
      <c r="A21" s="55" t="s">
        <v>43</v>
      </c>
      <c r="B21" s="58" t="s">
        <v>24</v>
      </c>
      <c r="C21" s="22"/>
      <c r="D21" s="23"/>
      <c r="E21" s="24"/>
      <c r="F21" s="22"/>
    </row>
    <row r="22" spans="1:6" ht="16.5">
      <c r="A22" s="29"/>
      <c r="B22" s="56"/>
      <c r="C22" s="57"/>
      <c r="D22" s="41" t="s">
        <v>44</v>
      </c>
      <c r="E22" s="26"/>
      <c r="F22" s="26"/>
    </row>
    <row r="23" spans="1:6" ht="15.5">
      <c r="A23" s="16"/>
      <c r="B23" s="17"/>
      <c r="C23" s="18"/>
      <c r="D23" s="19"/>
      <c r="E23" s="18"/>
      <c r="F23" s="18"/>
    </row>
    <row r="24" spans="1:6" ht="15.5">
      <c r="A24" s="2"/>
      <c r="B24" s="8"/>
      <c r="C24" s="1"/>
      <c r="D24" s="5"/>
      <c r="E24" s="1"/>
      <c r="F24" s="1"/>
    </row>
    <row r="25" spans="1:6" ht="15.5">
      <c r="A25" s="3"/>
      <c r="B25" s="9"/>
      <c r="C25" s="4"/>
      <c r="D25" s="6"/>
      <c r="E25" s="4"/>
      <c r="F25" s="4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88E6-F936-4587-A29E-C192228B25C5}">
  <dimension ref="A1:F25"/>
  <sheetViews>
    <sheetView workbookViewId="0">
      <selection activeCell="A21" sqref="A21"/>
    </sheetView>
  </sheetViews>
  <sheetFormatPr defaultRowHeight="12.5"/>
  <cols>
    <col min="1" max="1" width="20.7265625" customWidth="1"/>
    <col min="2" max="2" width="11.08984375" style="10" bestFit="1" customWidth="1"/>
    <col min="4" max="4" width="12.26953125" style="7" bestFit="1" customWidth="1"/>
    <col min="5" max="5" width="35.26953125" customWidth="1"/>
  </cols>
  <sheetData>
    <row r="1" spans="1:6" ht="15.5">
      <c r="A1" s="74" t="s">
        <v>45</v>
      </c>
      <c r="B1" s="74"/>
      <c r="C1" s="74"/>
      <c r="D1" s="74"/>
      <c r="E1" s="74"/>
      <c r="F1" s="74"/>
    </row>
    <row r="2" spans="1:6" ht="15.5">
      <c r="A2" s="11" t="s">
        <v>0</v>
      </c>
      <c r="B2" s="12" t="s">
        <v>1</v>
      </c>
      <c r="C2" s="13"/>
      <c r="D2" s="14" t="s">
        <v>1</v>
      </c>
      <c r="E2" s="15" t="s">
        <v>2</v>
      </c>
      <c r="F2" s="14" t="s">
        <v>3</v>
      </c>
    </row>
    <row r="3" spans="1:6" ht="36.5" customHeight="1">
      <c r="A3" s="20" t="s">
        <v>4</v>
      </c>
      <c r="B3" s="62">
        <v>12921</v>
      </c>
      <c r="C3" s="22"/>
      <c r="D3" s="23" t="s">
        <v>50</v>
      </c>
      <c r="E3" s="24" t="s">
        <v>35</v>
      </c>
      <c r="F3" s="22"/>
    </row>
    <row r="4" spans="1:6" ht="17.5" customHeight="1">
      <c r="A4" s="71" t="s">
        <v>47</v>
      </c>
      <c r="B4" s="61" t="s">
        <v>48</v>
      </c>
      <c r="C4" s="64"/>
      <c r="D4" s="65">
        <v>5000</v>
      </c>
      <c r="E4" s="66" t="s">
        <v>51</v>
      </c>
      <c r="F4" s="54">
        <v>0.25</v>
      </c>
    </row>
    <row r="5" spans="1:6" ht="19" customHeight="1">
      <c r="A5" s="10" t="s">
        <v>46</v>
      </c>
      <c r="B5" s="72">
        <v>3463</v>
      </c>
      <c r="C5" s="22"/>
      <c r="D5" s="31" t="s">
        <v>50</v>
      </c>
      <c r="E5" s="32" t="s">
        <v>5</v>
      </c>
      <c r="F5" s="67">
        <v>0.72</v>
      </c>
    </row>
    <row r="6" spans="1:6" ht="35.5" customHeight="1">
      <c r="A6" s="29"/>
      <c r="B6" s="34"/>
      <c r="C6" s="26"/>
      <c r="D6" s="59" t="s">
        <v>52</v>
      </c>
      <c r="E6" s="28" t="s">
        <v>53</v>
      </c>
      <c r="F6" s="26"/>
    </row>
    <row r="7" spans="1:6" ht="19.5" customHeight="1">
      <c r="A7" s="36"/>
      <c r="B7" s="37"/>
      <c r="C7" s="38"/>
      <c r="D7" s="39">
        <v>700</v>
      </c>
      <c r="E7" s="40" t="s">
        <v>20</v>
      </c>
      <c r="F7" s="38"/>
    </row>
    <row r="8" spans="1:6" ht="24" customHeight="1">
      <c r="A8" s="29"/>
      <c r="B8" s="34"/>
      <c r="C8" s="26"/>
      <c r="D8" s="27" t="s">
        <v>54</v>
      </c>
      <c r="E8" s="28" t="s">
        <v>55</v>
      </c>
      <c r="F8" s="26"/>
    </row>
    <row r="9" spans="1:6" ht="19" customHeight="1">
      <c r="A9" s="29"/>
      <c r="B9" s="30"/>
      <c r="C9" s="22"/>
      <c r="D9" s="31" t="s">
        <v>56</v>
      </c>
      <c r="E9" s="32" t="s">
        <v>6</v>
      </c>
      <c r="F9" s="67">
        <v>0.28000000000000003</v>
      </c>
    </row>
    <row r="10" spans="1:6" ht="21.5" customHeight="1">
      <c r="A10" s="29"/>
      <c r="B10" s="34"/>
      <c r="C10" s="26"/>
      <c r="D10" s="41" t="s">
        <v>57</v>
      </c>
      <c r="E10" s="42" t="s">
        <v>7</v>
      </c>
      <c r="F10" s="43">
        <v>0.7</v>
      </c>
    </row>
    <row r="11" spans="1:6" ht="19" customHeight="1">
      <c r="A11" s="29"/>
      <c r="B11" s="30"/>
      <c r="C11" s="22"/>
      <c r="D11" s="44">
        <v>398</v>
      </c>
      <c r="E11" s="24" t="s">
        <v>8</v>
      </c>
      <c r="F11" s="22"/>
    </row>
    <row r="12" spans="1:6" ht="20" customHeight="1">
      <c r="A12" s="29"/>
      <c r="B12" s="34"/>
      <c r="C12" s="26"/>
      <c r="D12" s="45">
        <v>206</v>
      </c>
      <c r="E12" s="28" t="s">
        <v>9</v>
      </c>
      <c r="F12" s="26"/>
    </row>
    <row r="13" spans="1:6" ht="19.5" customHeight="1">
      <c r="A13" s="29"/>
      <c r="B13" s="30"/>
      <c r="C13" s="22"/>
      <c r="D13" s="46">
        <v>604</v>
      </c>
      <c r="E13" s="32" t="s">
        <v>10</v>
      </c>
      <c r="F13" s="67">
        <v>0.51</v>
      </c>
    </row>
    <row r="14" spans="1:6" ht="20.5" customHeight="1">
      <c r="A14" s="29"/>
      <c r="B14" s="34"/>
      <c r="C14" s="26"/>
      <c r="D14" s="45">
        <v>94</v>
      </c>
      <c r="E14" s="28" t="s">
        <v>11</v>
      </c>
      <c r="F14" s="26"/>
    </row>
    <row r="15" spans="1:6" ht="19" customHeight="1">
      <c r="A15" s="29"/>
      <c r="B15" s="30"/>
      <c r="C15" s="22"/>
      <c r="D15" s="44">
        <v>238</v>
      </c>
      <c r="E15" s="24" t="s">
        <v>12</v>
      </c>
      <c r="F15" s="22"/>
    </row>
    <row r="16" spans="1:6" ht="20" customHeight="1">
      <c r="A16" s="29"/>
      <c r="B16" s="34"/>
      <c r="C16" s="26"/>
      <c r="D16" s="45">
        <v>136</v>
      </c>
      <c r="E16" s="47" t="s">
        <v>13</v>
      </c>
      <c r="F16" s="26"/>
    </row>
    <row r="17" spans="1:6" ht="20.5" customHeight="1">
      <c r="A17" s="29"/>
      <c r="B17" s="30"/>
      <c r="C17" s="22"/>
      <c r="D17" s="44">
        <v>103</v>
      </c>
      <c r="E17" s="24" t="s">
        <v>14</v>
      </c>
      <c r="F17" s="22"/>
    </row>
    <row r="18" spans="1:6" ht="16" customHeight="1">
      <c r="A18" s="29"/>
      <c r="B18" s="34"/>
      <c r="C18" s="26"/>
      <c r="D18" s="48">
        <f>D14+D15+D16+D17</f>
        <v>571</v>
      </c>
      <c r="E18" s="49" t="s">
        <v>15</v>
      </c>
      <c r="F18" s="68">
        <f>D18/D19</f>
        <v>0.48595744680851066</v>
      </c>
    </row>
    <row r="19" spans="1:6" ht="23" customHeight="1">
      <c r="A19" s="29"/>
      <c r="B19" s="30"/>
      <c r="C19" s="22"/>
      <c r="D19" s="50">
        <f>D13+D18</f>
        <v>1175</v>
      </c>
      <c r="E19" s="51" t="s">
        <v>16</v>
      </c>
      <c r="F19" s="33">
        <v>0.05</v>
      </c>
    </row>
    <row r="20" spans="1:6" ht="34" customHeight="1">
      <c r="A20" s="52" t="s">
        <v>17</v>
      </c>
      <c r="B20" s="53" t="s">
        <v>49</v>
      </c>
      <c r="C20" s="26"/>
      <c r="D20" s="41" t="s">
        <v>58</v>
      </c>
      <c r="E20" s="42" t="s">
        <v>18</v>
      </c>
      <c r="F20" s="54">
        <f>F10+ F19 + F4</f>
        <v>1</v>
      </c>
    </row>
    <row r="21" spans="1:6" ht="15.5">
      <c r="A21" s="55" t="s">
        <v>87</v>
      </c>
      <c r="B21" s="63">
        <v>1050</v>
      </c>
      <c r="C21" s="22"/>
      <c r="D21" s="23"/>
      <c r="E21" s="24"/>
      <c r="F21" s="22"/>
    </row>
    <row r="22" spans="1:6" ht="16.5">
      <c r="A22" s="29"/>
      <c r="B22" s="56"/>
      <c r="C22" s="57"/>
      <c r="D22" s="41" t="s">
        <v>49</v>
      </c>
      <c r="E22" s="26"/>
      <c r="F22" s="26"/>
    </row>
    <row r="23" spans="1:6" ht="15.5">
      <c r="A23" s="16"/>
      <c r="B23" s="17"/>
      <c r="C23" s="18"/>
      <c r="D23" s="19"/>
      <c r="E23" s="18"/>
      <c r="F23" s="18"/>
    </row>
    <row r="24" spans="1:6" ht="15.5">
      <c r="A24" s="2"/>
      <c r="B24" s="8"/>
      <c r="C24" s="1"/>
      <c r="D24" s="5"/>
      <c r="E24" s="1"/>
      <c r="F24" s="1"/>
    </row>
    <row r="25" spans="1:6" ht="15.5">
      <c r="A25" s="3"/>
      <c r="B25" s="9"/>
      <c r="C25" s="4"/>
      <c r="D25" s="6"/>
      <c r="E25" s="4"/>
      <c r="F25" s="4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45243-F76C-472B-B784-24B5EF350B6E}">
  <dimension ref="A1:F31"/>
  <sheetViews>
    <sheetView tabSelected="1" workbookViewId="0">
      <selection activeCell="F12" sqref="F12"/>
    </sheetView>
  </sheetViews>
  <sheetFormatPr defaultRowHeight="12.5"/>
  <cols>
    <col min="1" max="1" width="20.7265625" customWidth="1"/>
    <col min="2" max="2" width="11.08984375" style="10" bestFit="1" customWidth="1"/>
    <col min="4" max="4" width="12.26953125" style="7" bestFit="1" customWidth="1"/>
    <col min="5" max="5" width="35.26953125" customWidth="1"/>
  </cols>
  <sheetData>
    <row r="1" spans="1:6" ht="15.5">
      <c r="A1" s="74" t="s">
        <v>45</v>
      </c>
      <c r="B1" s="74"/>
      <c r="C1" s="74"/>
      <c r="D1" s="74"/>
      <c r="E1" s="74"/>
      <c r="F1" s="74"/>
    </row>
    <row r="2" spans="1:6" ht="15.5">
      <c r="A2" s="11" t="s">
        <v>0</v>
      </c>
      <c r="B2" s="12" t="s">
        <v>1</v>
      </c>
      <c r="C2" s="13"/>
      <c r="D2" s="14" t="s">
        <v>1</v>
      </c>
      <c r="E2" s="15" t="s">
        <v>2</v>
      </c>
      <c r="F2" s="14" t="s">
        <v>3</v>
      </c>
    </row>
    <row r="3" spans="1:6" ht="19.5" customHeight="1">
      <c r="A3" s="20" t="s">
        <v>4</v>
      </c>
      <c r="B3" s="62" t="s">
        <v>59</v>
      </c>
      <c r="C3" s="22"/>
      <c r="D3" s="23" t="s">
        <v>79</v>
      </c>
      <c r="E3" s="24" t="s">
        <v>61</v>
      </c>
      <c r="F3" s="22"/>
    </row>
    <row r="4" spans="1:6" ht="22" customHeight="1">
      <c r="A4" s="73" t="s">
        <v>60</v>
      </c>
      <c r="B4" s="73" t="s">
        <v>78</v>
      </c>
      <c r="C4" s="22"/>
      <c r="D4" s="23">
        <v>400</v>
      </c>
      <c r="E4" s="24" t="s">
        <v>62</v>
      </c>
      <c r="F4" s="22"/>
    </row>
    <row r="5" spans="1:6" ht="19.5" customHeight="1">
      <c r="A5" s="69"/>
      <c r="B5" s="70"/>
      <c r="C5" s="22"/>
      <c r="D5" s="23">
        <v>360</v>
      </c>
      <c r="E5" s="24" t="s">
        <v>63</v>
      </c>
      <c r="F5" s="22"/>
    </row>
    <row r="6" spans="1:6" ht="23.5" customHeight="1">
      <c r="A6" s="69"/>
      <c r="B6" s="70"/>
      <c r="C6" s="22"/>
      <c r="D6" s="23" t="s">
        <v>80</v>
      </c>
      <c r="E6" s="24" t="s">
        <v>65</v>
      </c>
      <c r="F6" s="22"/>
    </row>
    <row r="7" spans="1:6" ht="20.5" customHeight="1">
      <c r="A7" s="69"/>
      <c r="B7" s="70"/>
      <c r="C7" s="22"/>
      <c r="D7" s="23">
        <v>200</v>
      </c>
      <c r="E7" s="24" t="s">
        <v>66</v>
      </c>
      <c r="F7" s="22"/>
    </row>
    <row r="8" spans="1:6" ht="19" customHeight="1">
      <c r="A8" s="69"/>
      <c r="B8" s="70"/>
      <c r="C8" s="22"/>
      <c r="D8" s="31" t="s">
        <v>81</v>
      </c>
      <c r="E8" s="32" t="s">
        <v>64</v>
      </c>
      <c r="F8" s="67">
        <v>0.44</v>
      </c>
    </row>
    <row r="9" spans="1:6" ht="23" customHeight="1">
      <c r="A9" s="29"/>
      <c r="B9" s="34"/>
      <c r="C9" s="26"/>
      <c r="D9" s="59" t="s">
        <v>82</v>
      </c>
      <c r="E9" s="28" t="s">
        <v>67</v>
      </c>
      <c r="F9" s="26"/>
    </row>
    <row r="10" spans="1:6" ht="19.5" customHeight="1">
      <c r="A10" s="36"/>
      <c r="B10" s="37"/>
      <c r="C10" s="38"/>
      <c r="D10" s="39">
        <v>340</v>
      </c>
      <c r="E10" s="40" t="s">
        <v>68</v>
      </c>
      <c r="F10" s="38"/>
    </row>
    <row r="11" spans="1:6" ht="24" customHeight="1">
      <c r="A11" s="29"/>
      <c r="B11" s="34"/>
      <c r="C11" s="26"/>
      <c r="D11" s="27" t="s">
        <v>83</v>
      </c>
      <c r="E11" s="28" t="s">
        <v>55</v>
      </c>
      <c r="F11" s="26"/>
    </row>
    <row r="12" spans="1:6" ht="19" customHeight="1">
      <c r="A12" s="29"/>
      <c r="B12" s="30"/>
      <c r="C12" s="22"/>
      <c r="D12" s="31" t="s">
        <v>84</v>
      </c>
      <c r="E12" s="32" t="s">
        <v>6</v>
      </c>
      <c r="F12" s="67">
        <v>0.33</v>
      </c>
    </row>
    <row r="13" spans="1:6" ht="19" customHeight="1">
      <c r="A13" s="29"/>
      <c r="B13" s="30"/>
      <c r="C13" s="22"/>
      <c r="D13" s="31" t="s">
        <v>85</v>
      </c>
      <c r="E13" s="32" t="s">
        <v>69</v>
      </c>
      <c r="F13" s="67">
        <v>0.23</v>
      </c>
    </row>
    <row r="14" spans="1:6" ht="21.5" customHeight="1">
      <c r="A14" s="29"/>
      <c r="B14" s="34"/>
      <c r="C14" s="26"/>
      <c r="D14" s="41" t="s">
        <v>70</v>
      </c>
      <c r="E14" s="42" t="s">
        <v>7</v>
      </c>
      <c r="F14" s="43">
        <v>0.84</v>
      </c>
    </row>
    <row r="15" spans="1:6" ht="19" customHeight="1">
      <c r="A15" s="29"/>
      <c r="B15" s="30"/>
      <c r="C15" s="22"/>
      <c r="D15" s="44">
        <v>260</v>
      </c>
      <c r="E15" s="24" t="s">
        <v>8</v>
      </c>
      <c r="F15" s="22"/>
    </row>
    <row r="16" spans="1:6" ht="20" customHeight="1">
      <c r="A16" s="29"/>
      <c r="B16" s="34"/>
      <c r="C16" s="26"/>
      <c r="D16" s="45" t="s">
        <v>86</v>
      </c>
      <c r="E16" s="28" t="s">
        <v>9</v>
      </c>
      <c r="F16" s="26"/>
    </row>
    <row r="17" spans="1:6" ht="20" customHeight="1">
      <c r="A17" s="29"/>
      <c r="B17" s="34"/>
      <c r="C17" s="26"/>
      <c r="D17" s="45">
        <v>50</v>
      </c>
      <c r="E17" s="28" t="s">
        <v>71</v>
      </c>
      <c r="F17" s="26"/>
    </row>
    <row r="18" spans="1:6" ht="20" customHeight="1">
      <c r="A18" s="29"/>
      <c r="B18" s="34"/>
      <c r="C18" s="26"/>
      <c r="D18" s="45">
        <v>150</v>
      </c>
      <c r="E18" s="28" t="s">
        <v>72</v>
      </c>
      <c r="F18" s="26"/>
    </row>
    <row r="19" spans="1:6" ht="19.5" customHeight="1">
      <c r="A19" s="29"/>
      <c r="B19" s="30"/>
      <c r="C19" s="22"/>
      <c r="D19" s="46">
        <v>1750</v>
      </c>
      <c r="E19" s="32" t="s">
        <v>10</v>
      </c>
      <c r="F19" s="67">
        <v>0.76</v>
      </c>
    </row>
    <row r="20" spans="1:6" ht="20.5" customHeight="1">
      <c r="A20" s="29"/>
      <c r="B20" s="34"/>
      <c r="C20" s="26"/>
      <c r="D20" s="45">
        <v>90</v>
      </c>
      <c r="E20" s="28" t="s">
        <v>11</v>
      </c>
      <c r="F20" s="26"/>
    </row>
    <row r="21" spans="1:6" ht="19" customHeight="1">
      <c r="A21" s="29"/>
      <c r="B21" s="30"/>
      <c r="C21" s="22"/>
      <c r="D21" s="44">
        <v>205</v>
      </c>
      <c r="E21" s="24" t="s">
        <v>12</v>
      </c>
      <c r="F21" s="22"/>
    </row>
    <row r="22" spans="1:6" ht="20" customHeight="1">
      <c r="A22" s="29"/>
      <c r="B22" s="34"/>
      <c r="C22" s="26"/>
      <c r="D22" s="45">
        <v>240</v>
      </c>
      <c r="E22" s="47" t="s">
        <v>13</v>
      </c>
      <c r="F22" s="26"/>
    </row>
    <row r="23" spans="1:6" ht="20.5" customHeight="1">
      <c r="A23" s="29"/>
      <c r="B23" s="30"/>
      <c r="C23" s="22"/>
      <c r="D23" s="44">
        <v>15</v>
      </c>
      <c r="E23" s="24" t="s">
        <v>73</v>
      </c>
      <c r="F23" s="22"/>
    </row>
    <row r="24" spans="1:6" ht="16" customHeight="1">
      <c r="A24" s="29"/>
      <c r="B24" s="34"/>
      <c r="C24" s="26"/>
      <c r="D24" s="48">
        <f>D20+D21+D22+D23</f>
        <v>550</v>
      </c>
      <c r="E24" s="49" t="s">
        <v>15</v>
      </c>
      <c r="F24" s="68">
        <f>D24/D25</f>
        <v>0.2391304347826087</v>
      </c>
    </row>
    <row r="25" spans="1:6" ht="23" customHeight="1">
      <c r="A25" s="29"/>
      <c r="B25" s="30"/>
      <c r="C25" s="22"/>
      <c r="D25" s="50">
        <f>D19+D24</f>
        <v>2300</v>
      </c>
      <c r="E25" s="51" t="s">
        <v>16</v>
      </c>
      <c r="F25" s="33">
        <v>0.16</v>
      </c>
    </row>
    <row r="26" spans="1:6" ht="34" customHeight="1">
      <c r="A26" s="52" t="s">
        <v>17</v>
      </c>
      <c r="B26" s="53" t="s">
        <v>76</v>
      </c>
      <c r="C26" s="26"/>
      <c r="D26" s="41" t="s">
        <v>74</v>
      </c>
      <c r="E26" s="42" t="s">
        <v>18</v>
      </c>
      <c r="F26" s="54">
        <f>F14+ F25</f>
        <v>1</v>
      </c>
    </row>
    <row r="27" spans="1:6" ht="15.5">
      <c r="A27" s="55" t="s">
        <v>77</v>
      </c>
      <c r="B27" s="63">
        <v>0</v>
      </c>
      <c r="C27" s="22"/>
      <c r="D27" s="23">
        <v>-6451</v>
      </c>
      <c r="E27" s="24" t="s">
        <v>75</v>
      </c>
      <c r="F27" s="22"/>
    </row>
    <row r="28" spans="1:6" ht="16.5">
      <c r="A28" s="29"/>
      <c r="B28" s="56"/>
      <c r="C28" s="57"/>
      <c r="D28" s="41" t="s">
        <v>76</v>
      </c>
      <c r="E28" s="26"/>
      <c r="F28" s="26"/>
    </row>
    <row r="29" spans="1:6" ht="15.5">
      <c r="A29" s="16"/>
      <c r="B29" s="17"/>
      <c r="C29" s="18"/>
      <c r="D29" s="19"/>
      <c r="E29" s="18"/>
      <c r="F29" s="18"/>
    </row>
    <row r="30" spans="1:6" ht="15.5">
      <c r="A30" s="2"/>
      <c r="B30" s="8"/>
      <c r="C30" s="1"/>
      <c r="D30" s="5"/>
      <c r="E30" s="1"/>
      <c r="F30" s="1"/>
    </row>
    <row r="31" spans="1:6" ht="15.5">
      <c r="A31" s="3"/>
      <c r="B31" s="9"/>
      <c r="C31" s="4"/>
      <c r="D31" s="6"/>
      <c r="E31" s="4"/>
      <c r="F31" s="4"/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2025</vt:lpstr>
      <vt:lpstr>2024</vt:lpstr>
      <vt:lpstr>2023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B.</dc:creator>
  <cp:lastModifiedBy>Laurent B.</cp:lastModifiedBy>
  <dcterms:created xsi:type="dcterms:W3CDTF">2025-05-10T13:14:01Z</dcterms:created>
  <dcterms:modified xsi:type="dcterms:W3CDTF">2026-05-28T19:55:51Z</dcterms:modified>
</cp:coreProperties>
</file>