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ClaireNamakia\2025\"/>
    </mc:Choice>
  </mc:AlternateContent>
  <xr:revisionPtr revIDLastSave="0" documentId="13_ncr:1_{F1DFA240-0592-4EC8-AD78-0D79177D41A3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Depenses Ressource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5" l="1"/>
  <c r="D18" i="5"/>
  <c r="D13" i="5"/>
  <c r="F20" i="5"/>
  <c r="D19" i="5" l="1"/>
  <c r="F18" i="5" l="1"/>
  <c r="F13" i="5"/>
</calcChain>
</file>

<file path=xl/sharedStrings.xml><?xml version="1.0" encoding="utf-8"?>
<sst xmlns="http://schemas.openxmlformats.org/spreadsheetml/2006/main" count="38" uniqueCount="36">
  <si>
    <t>RESSOURCES</t>
  </si>
  <si>
    <t>€</t>
  </si>
  <si>
    <t>DEPENSES</t>
  </si>
  <si>
    <t>%</t>
  </si>
  <si>
    <t>Dons</t>
  </si>
  <si>
    <t>Total Education</t>
  </si>
  <si>
    <t>Total Santé</t>
  </si>
  <si>
    <t>TOTAL ACTIONS</t>
  </si>
  <si>
    <t>Internet+Wifi</t>
  </si>
  <si>
    <t>Frais de déplacement</t>
  </si>
  <si>
    <t>Total Namakia</t>
  </si>
  <si>
    <t>Assurance</t>
  </si>
  <si>
    <t>Abonnement zoom + Site Web</t>
  </si>
  <si>
    <t>Frais financiers</t>
  </si>
  <si>
    <t>Gestion banque</t>
  </si>
  <si>
    <t xml:space="preserve">Total Paris </t>
  </si>
  <si>
    <t>TOTAL FONCTIONNEMENT</t>
  </si>
  <si>
    <t>TOTAL RESSOURCES</t>
  </si>
  <si>
    <t>TOTAL DEPENSES</t>
  </si>
  <si>
    <t>Dépenses/Ressources 2025</t>
  </si>
  <si>
    <t>Sensibilisation hygiène dentaire</t>
  </si>
  <si>
    <t>Equipement du cabinet médical</t>
  </si>
  <si>
    <t>Report 2024</t>
  </si>
  <si>
    <t>13 219</t>
  </si>
  <si>
    <t>3 264</t>
  </si>
  <si>
    <t>10 317</t>
  </si>
  <si>
    <t>1 620</t>
  </si>
  <si>
    <t>2 356</t>
  </si>
  <si>
    <t>12 673</t>
  </si>
  <si>
    <t>16 483</t>
  </si>
  <si>
    <t>13 607</t>
  </si>
  <si>
    <t>2 876</t>
  </si>
  <si>
    <t>16 453</t>
  </si>
  <si>
    <t>A reporter sur 2026</t>
  </si>
  <si>
    <t>644 personnes sur 3 communes pour soin aux plus demunis</t>
  </si>
  <si>
    <t>Fournitures scolaires 
1403 élèves primaire &amp; secondaire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</si>
</sst>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>
    <font>
      <sz val="10"/>
      <color indexed="8"/>
      <name val="Helvetica Neue"/>
    </font>
    <font>
      <sz val="12"/>
      <color indexed="8"/>
      <name val="Helvetica Neue"/>
    </font>
    <font>
      <b/>
      <sz val="12"/>
      <color indexed="9"/>
      <name val="Helvetica Neue"/>
    </font>
    <font>
      <b/>
      <sz val="10"/>
      <color indexed="9"/>
      <name val="Helvetica Neue"/>
    </font>
    <font>
      <sz val="12"/>
      <color indexed="9"/>
      <name val="Helvetica Neue Medium"/>
    </font>
    <font>
      <b/>
      <sz val="12"/>
      <color indexed="8"/>
      <name val="Helvetica Neue"/>
    </font>
    <font>
      <b/>
      <i/>
      <sz val="12"/>
      <color indexed="8"/>
      <name val="Helvetica Neue"/>
    </font>
    <font>
      <b/>
      <sz val="13"/>
      <color indexed="8"/>
      <name val="Helvetica Neue"/>
    </font>
    <font>
      <sz val="10"/>
      <color indexed="8"/>
      <name val="Helvetica Neue"/>
    </font>
    <font>
      <sz val="12"/>
      <name val="Helvetica Neue"/>
    </font>
    <font>
      <b/>
      <sz val="12"/>
      <name val="Helvetica Neue"/>
    </font>
  </fonts>
  <fills count="3">
    <fill>
      <patternFill patternType="none"/>
    </fill>
    <fill>
      <patternFill patternType="gray125"/>
    </fill>
    <fill>
      <patternFill patternType="solid">
        <fgColor indexed="15"/>
        <bgColor auto="1"/>
      </patternFill>
    </fill>
  </fills>
  <borders count="13">
    <border>
      <left/>
      <right/>
      <top/>
      <bottom/>
      <diagonal/>
    </border>
    <border>
      <left style="thin">
        <color indexed="10"/>
      </left>
      <right style="thin">
        <color indexed="13"/>
      </right>
      <top style="thin">
        <color indexed="14"/>
      </top>
      <bottom style="thin">
        <color indexed="14"/>
      </bottom>
      <diagonal/>
    </border>
    <border>
      <left style="thin">
        <color indexed="13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0"/>
      </left>
      <right style="thin">
        <color indexed="13"/>
      </right>
      <top style="thin">
        <color indexed="14"/>
      </top>
      <bottom style="thin">
        <color indexed="10"/>
      </bottom>
      <diagonal/>
    </border>
    <border>
      <left style="thin">
        <color indexed="13"/>
      </left>
      <right style="thin">
        <color indexed="14"/>
      </right>
      <top style="thin">
        <color indexed="14"/>
      </top>
      <bottom style="thin">
        <color indexed="10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/>
      <diagonal/>
    </border>
    <border>
      <left style="thin">
        <color indexed="11"/>
      </left>
      <right style="thin">
        <color indexed="11"/>
      </right>
      <top style="thin">
        <color indexed="10"/>
      </top>
      <bottom/>
      <diagonal/>
    </border>
    <border>
      <left style="thin">
        <color indexed="10"/>
      </left>
      <right style="thin">
        <color indexed="13"/>
      </right>
      <top/>
      <bottom style="thin">
        <color indexed="14"/>
      </bottom>
      <diagonal/>
    </border>
    <border>
      <left style="thin">
        <color indexed="13"/>
      </left>
      <right style="thin">
        <color indexed="14"/>
      </right>
      <top/>
      <bottom style="thin">
        <color indexed="14"/>
      </bottom>
      <diagonal/>
    </border>
    <border>
      <left style="thin">
        <color indexed="14"/>
      </left>
      <right style="thin">
        <color indexed="14"/>
      </right>
      <top/>
      <bottom style="thin">
        <color indexed="14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9" fontId="8" fillId="0" borderId="0" applyFont="0" applyFill="0" applyBorder="0" applyAlignment="0" applyProtection="0"/>
  </cellStyleXfs>
  <cellXfs count="61">
    <xf numFmtId="0" fontId="0" fillId="0" borderId="0" xfId="0">
      <alignment vertical="top" wrapText="1"/>
    </xf>
    <xf numFmtId="0" fontId="1" fillId="2" borderId="3" xfId="0" applyFont="1" applyFill="1" applyBorder="1">
      <alignment vertical="top" wrapText="1"/>
    </xf>
    <xf numFmtId="0" fontId="4" fillId="0" borderId="1" xfId="0" applyFont="1" applyBorder="1">
      <alignment vertical="top" wrapText="1"/>
    </xf>
    <xf numFmtId="0" fontId="4" fillId="0" borderId="4" xfId="0" applyFont="1" applyBorder="1">
      <alignment vertical="top" wrapText="1"/>
    </xf>
    <xf numFmtId="0" fontId="1" fillId="0" borderId="6" xfId="0" applyFont="1" applyBorder="1">
      <alignment vertical="top" wrapText="1"/>
    </xf>
    <xf numFmtId="0" fontId="1" fillId="2" borderId="3" xfId="0" applyFont="1" applyFill="1" applyBorder="1" applyAlignment="1">
      <alignment horizontal="right" vertical="top" wrapText="1"/>
    </xf>
    <xf numFmtId="0" fontId="1" fillId="0" borderId="6" xfId="0" applyFont="1" applyBorder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2" fontId="1" fillId="2" borderId="2" xfId="0" applyNumberFormat="1" applyFont="1" applyFill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9" fontId="2" fillId="0" borderId="8" xfId="0" applyNumberFormat="1" applyFont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49" fontId="2" fillId="0" borderId="9" xfId="0" applyNumberFormat="1" applyFont="1" applyBorder="1" applyAlignment="1">
      <alignment horizontal="right" vertical="top" wrapText="1"/>
    </xf>
    <xf numFmtId="49" fontId="2" fillId="0" borderId="9" xfId="0" applyNumberFormat="1" applyFont="1" applyBorder="1" applyAlignment="1">
      <alignment horizontal="center" vertical="top" wrapText="1"/>
    </xf>
    <xf numFmtId="0" fontId="4" fillId="0" borderId="10" xfId="0" applyFont="1" applyBorder="1">
      <alignment vertical="top" wrapText="1"/>
    </xf>
    <xf numFmtId="2" fontId="1" fillId="0" borderId="11" xfId="0" applyNumberFormat="1" applyFont="1" applyBorder="1" applyAlignment="1">
      <alignment horizontal="center" vertical="top" wrapText="1"/>
    </xf>
    <xf numFmtId="0" fontId="1" fillId="0" borderId="12" xfId="0" applyFont="1" applyBorder="1">
      <alignment vertical="top" wrapText="1"/>
    </xf>
    <xf numFmtId="0" fontId="1" fillId="0" borderId="12" xfId="0" applyFont="1" applyBorder="1" applyAlignment="1">
      <alignment horizontal="right" vertical="top" wrapText="1"/>
    </xf>
    <xf numFmtId="49" fontId="4" fillId="0" borderId="7" xfId="0" applyNumberFormat="1" applyFont="1" applyBorder="1" applyAlignment="1">
      <alignment horizontal="center" vertical="top" wrapText="1"/>
    </xf>
    <xf numFmtId="164" fontId="5" fillId="0" borderId="7" xfId="0" applyNumberFormat="1" applyFont="1" applyBorder="1" applyAlignment="1">
      <alignment horizontal="center" vertical="top" wrapText="1"/>
    </xf>
    <xf numFmtId="0" fontId="1" fillId="0" borderId="7" xfId="0" applyFont="1" applyBorder="1">
      <alignment vertical="top" wrapText="1"/>
    </xf>
    <xf numFmtId="0" fontId="1" fillId="0" borderId="7" xfId="0" applyNumberFormat="1" applyFont="1" applyBorder="1" applyAlignment="1">
      <alignment horizontal="right" vertical="top" wrapText="1"/>
    </xf>
    <xf numFmtId="49" fontId="1" fillId="0" borderId="7" xfId="0" applyNumberFormat="1" applyFont="1" applyBorder="1">
      <alignment vertical="top" wrapText="1"/>
    </xf>
    <xf numFmtId="164" fontId="1" fillId="2" borderId="7" xfId="0" applyNumberFormat="1" applyFont="1" applyFill="1" applyBorder="1" applyAlignment="1">
      <alignment horizontal="center" vertical="top" wrapText="1"/>
    </xf>
    <xf numFmtId="0" fontId="1" fillId="2" borderId="7" xfId="0" applyFont="1" applyFill="1" applyBorder="1">
      <alignment vertical="top" wrapText="1"/>
    </xf>
    <xf numFmtId="0" fontId="1" fillId="2" borderId="7" xfId="0" applyNumberFormat="1" applyFont="1" applyFill="1" applyBorder="1" applyAlignment="1">
      <alignment horizontal="right" vertical="top" wrapText="1"/>
    </xf>
    <xf numFmtId="49" fontId="1" fillId="2" borderId="7" xfId="0" applyNumberFormat="1" applyFont="1" applyFill="1" applyBorder="1">
      <alignment vertical="top" wrapText="1"/>
    </xf>
    <xf numFmtId="0" fontId="4" fillId="0" borderId="7" xfId="0" applyFont="1" applyBorder="1">
      <alignment vertical="top" wrapText="1"/>
    </xf>
    <xf numFmtId="2" fontId="1" fillId="0" borderId="7" xfId="0" applyNumberFormat="1" applyFont="1" applyBorder="1" applyAlignment="1">
      <alignment horizontal="center" vertical="top" wrapText="1"/>
    </xf>
    <xf numFmtId="0" fontId="6" fillId="0" borderId="7" xfId="0" applyNumberFormat="1" applyFont="1" applyBorder="1" applyAlignment="1">
      <alignment horizontal="right" vertical="top" wrapText="1"/>
    </xf>
    <xf numFmtId="49" fontId="6" fillId="0" borderId="7" xfId="0" applyNumberFormat="1" applyFont="1" applyBorder="1">
      <alignment vertical="top" wrapText="1"/>
    </xf>
    <xf numFmtId="9" fontId="5" fillId="0" borderId="7" xfId="1" applyFont="1" applyBorder="1" applyAlignment="1">
      <alignment vertical="top" wrapText="1"/>
    </xf>
    <xf numFmtId="2" fontId="1" fillId="2" borderId="7" xfId="0" applyNumberFormat="1" applyFont="1" applyFill="1" applyBorder="1" applyAlignment="1">
      <alignment horizontal="center" vertical="top" wrapText="1"/>
    </xf>
    <xf numFmtId="164" fontId="1" fillId="2" borderId="7" xfId="0" applyNumberFormat="1" applyFont="1" applyFill="1" applyBorder="1" applyAlignment="1">
      <alignment horizontal="right" vertical="top" wrapText="1"/>
    </xf>
    <xf numFmtId="0" fontId="4" fillId="0" borderId="7" xfId="0" applyFont="1" applyFill="1" applyBorder="1">
      <alignment vertical="top" wrapText="1"/>
    </xf>
    <xf numFmtId="2" fontId="1" fillId="0" borderId="7" xfId="0" applyNumberFormat="1" applyFont="1" applyFill="1" applyBorder="1" applyAlignment="1">
      <alignment horizontal="center" vertical="top" wrapText="1"/>
    </xf>
    <xf numFmtId="0" fontId="1" fillId="0" borderId="7" xfId="0" applyFont="1" applyFill="1" applyBorder="1">
      <alignment vertical="top" wrapText="1"/>
    </xf>
    <xf numFmtId="0" fontId="1" fillId="0" borderId="7" xfId="0" applyNumberFormat="1" applyFont="1" applyFill="1" applyBorder="1" applyAlignment="1">
      <alignment horizontal="right" vertical="top" wrapText="1"/>
    </xf>
    <xf numFmtId="49" fontId="1" fillId="0" borderId="7" xfId="0" applyNumberFormat="1" applyFont="1" applyFill="1" applyBorder="1">
      <alignment vertical="top" wrapText="1"/>
    </xf>
    <xf numFmtId="9" fontId="1" fillId="0" borderId="7" xfId="1" applyFont="1" applyBorder="1" applyAlignment="1">
      <alignment vertical="top" wrapText="1"/>
    </xf>
    <xf numFmtId="0" fontId="7" fillId="2" borderId="7" xfId="0" applyNumberFormat="1" applyFont="1" applyFill="1" applyBorder="1" applyAlignment="1">
      <alignment horizontal="right" vertical="top" wrapText="1"/>
    </xf>
    <xf numFmtId="49" fontId="7" fillId="2" borderId="7" xfId="0" applyNumberFormat="1" applyFont="1" applyFill="1" applyBorder="1">
      <alignment vertical="top" wrapText="1"/>
    </xf>
    <xf numFmtId="9" fontId="5" fillId="2" borderId="7" xfId="1" applyFont="1" applyFill="1" applyBorder="1" applyAlignment="1">
      <alignment vertical="top" wrapText="1"/>
    </xf>
    <xf numFmtId="0" fontId="9" fillId="0" borderId="7" xfId="0" applyNumberFormat="1" applyFont="1" applyBorder="1" applyAlignment="1">
      <alignment horizontal="right" vertical="top" wrapText="1"/>
    </xf>
    <xf numFmtId="0" fontId="9" fillId="2" borderId="7" xfId="0" applyNumberFormat="1" applyFont="1" applyFill="1" applyBorder="1" applyAlignment="1">
      <alignment horizontal="right" vertical="top" wrapText="1"/>
    </xf>
    <xf numFmtId="0" fontId="10" fillId="0" borderId="7" xfId="0" applyNumberFormat="1" applyFont="1" applyBorder="1" applyAlignment="1">
      <alignment horizontal="right" vertical="top" wrapText="1"/>
    </xf>
    <xf numFmtId="49" fontId="9" fillId="2" borderId="7" xfId="0" applyNumberFormat="1" applyFont="1" applyFill="1" applyBorder="1">
      <alignment vertical="top" wrapText="1"/>
    </xf>
    <xf numFmtId="0" fontId="10" fillId="2" borderId="7" xfId="0" applyNumberFormat="1" applyFont="1" applyFill="1" applyBorder="1" applyAlignment="1">
      <alignment horizontal="right" vertical="top" wrapText="1"/>
    </xf>
    <xf numFmtId="49" fontId="6" fillId="2" borderId="7" xfId="0" applyNumberFormat="1" applyFont="1" applyFill="1" applyBorder="1">
      <alignment vertical="top" wrapText="1"/>
    </xf>
    <xf numFmtId="0" fontId="7" fillId="0" borderId="7" xfId="0" applyNumberFormat="1" applyFont="1" applyBorder="1" applyAlignment="1">
      <alignment horizontal="right" vertical="top" wrapText="1"/>
    </xf>
    <xf numFmtId="49" fontId="7" fillId="0" borderId="7" xfId="0" applyNumberFormat="1" applyFont="1" applyBorder="1">
      <alignment vertical="top" wrapText="1"/>
    </xf>
    <xf numFmtId="49" fontId="2" fillId="0" borderId="7" xfId="0" applyNumberFormat="1" applyFont="1" applyBorder="1">
      <alignment vertical="top" wrapText="1"/>
    </xf>
    <xf numFmtId="164" fontId="5" fillId="2" borderId="7" xfId="0" applyNumberFormat="1" applyFont="1" applyFill="1" applyBorder="1" applyAlignment="1">
      <alignment horizontal="center" vertical="top" wrapText="1"/>
    </xf>
    <xf numFmtId="9" fontId="5" fillId="2" borderId="7" xfId="0" applyNumberFormat="1" applyFont="1" applyFill="1" applyBorder="1">
      <alignment vertical="top" wrapText="1"/>
    </xf>
    <xf numFmtId="49" fontId="4" fillId="0" borderId="7" xfId="0" applyNumberFormat="1" applyFont="1" applyBorder="1">
      <alignment vertical="top" wrapText="1"/>
    </xf>
    <xf numFmtId="164" fontId="7" fillId="2" borderId="7" xfId="0" applyNumberFormat="1" applyFont="1" applyFill="1" applyBorder="1" applyAlignment="1">
      <alignment horizontal="center" vertical="top" wrapText="1"/>
    </xf>
    <xf numFmtId="0" fontId="7" fillId="2" borderId="7" xfId="0" applyFont="1" applyFill="1" applyBorder="1">
      <alignment vertical="top" wrapText="1"/>
    </xf>
    <xf numFmtId="164" fontId="10" fillId="0" borderId="7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23232"/>
      <rgbColor rgb="FFADADAD"/>
      <rgbColor rgb="FFD6D6D6"/>
      <rgbColor rgb="FF89847F"/>
      <rgbColor rgb="FFA6A29F"/>
      <rgbColor rgb="FFE3E3E3"/>
      <rgbColor rgb="FFF4F9F8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9C4BF-FFDA-47D6-9109-6DC833FF1C30}">
  <dimension ref="A1:F25"/>
  <sheetViews>
    <sheetView tabSelected="1" workbookViewId="0">
      <selection activeCell="E3" sqref="E3"/>
    </sheetView>
  </sheetViews>
  <sheetFormatPr defaultRowHeight="12.5"/>
  <cols>
    <col min="1" max="1" width="20.7265625" customWidth="1"/>
    <col min="2" max="2" width="8.7265625" style="10"/>
    <col min="4" max="4" width="8.7265625" style="7"/>
    <col min="5" max="5" width="35.26953125" customWidth="1"/>
  </cols>
  <sheetData>
    <row r="1" spans="1:6" ht="15.5">
      <c r="A1" s="60" t="s">
        <v>19</v>
      </c>
      <c r="B1" s="60"/>
      <c r="C1" s="60"/>
      <c r="D1" s="60"/>
      <c r="E1" s="60"/>
      <c r="F1" s="60"/>
    </row>
    <row r="2" spans="1:6" ht="15.5">
      <c r="A2" s="11" t="s">
        <v>0</v>
      </c>
      <c r="B2" s="12" t="s">
        <v>1</v>
      </c>
      <c r="C2" s="13"/>
      <c r="D2" s="14" t="s">
        <v>1</v>
      </c>
      <c r="E2" s="15" t="s">
        <v>2</v>
      </c>
      <c r="F2" s="14" t="s">
        <v>3</v>
      </c>
    </row>
    <row r="3" spans="1:6" ht="36.5" customHeight="1">
      <c r="A3" s="20" t="s">
        <v>4</v>
      </c>
      <c r="B3" s="21" t="s">
        <v>23</v>
      </c>
      <c r="C3" s="22"/>
      <c r="D3" s="23" t="s">
        <v>25</v>
      </c>
      <c r="E3" s="24" t="s">
        <v>35</v>
      </c>
      <c r="F3" s="22"/>
    </row>
    <row r="4" spans="1:6" ht="17.5" customHeight="1">
      <c r="A4" s="20" t="s">
        <v>22</v>
      </c>
      <c r="B4" s="25" t="s">
        <v>24</v>
      </c>
      <c r="C4" s="26"/>
      <c r="D4" s="27"/>
      <c r="E4" s="28"/>
      <c r="F4" s="26"/>
    </row>
    <row r="5" spans="1:6" ht="19" customHeight="1">
      <c r="A5" s="29"/>
      <c r="B5" s="30"/>
      <c r="C5" s="22"/>
      <c r="D5" s="31" t="s">
        <v>25</v>
      </c>
      <c r="E5" s="32" t="s">
        <v>5</v>
      </c>
      <c r="F5" s="33">
        <v>0.81</v>
      </c>
    </row>
    <row r="6" spans="1:6" ht="35.5" customHeight="1">
      <c r="A6" s="29"/>
      <c r="B6" s="34"/>
      <c r="C6" s="26"/>
      <c r="D6" s="35" t="s">
        <v>26</v>
      </c>
      <c r="E6" s="28" t="s">
        <v>34</v>
      </c>
      <c r="F6" s="26"/>
    </row>
    <row r="7" spans="1:6" ht="19.5" customHeight="1">
      <c r="A7" s="36"/>
      <c r="B7" s="37"/>
      <c r="C7" s="38"/>
      <c r="D7" s="39">
        <v>195</v>
      </c>
      <c r="E7" s="40" t="s">
        <v>20</v>
      </c>
      <c r="F7" s="38"/>
    </row>
    <row r="8" spans="1:6" ht="24" customHeight="1">
      <c r="A8" s="29"/>
      <c r="B8" s="34"/>
      <c r="C8" s="26"/>
      <c r="D8" s="27">
        <v>541</v>
      </c>
      <c r="E8" s="28" t="s">
        <v>21</v>
      </c>
      <c r="F8" s="26"/>
    </row>
    <row r="9" spans="1:6" ht="19" customHeight="1">
      <c r="A9" s="29"/>
      <c r="B9" s="30"/>
      <c r="C9" s="22"/>
      <c r="D9" s="31" t="s">
        <v>27</v>
      </c>
      <c r="E9" s="32" t="s">
        <v>6</v>
      </c>
      <c r="F9" s="41">
        <v>0.19</v>
      </c>
    </row>
    <row r="10" spans="1:6" ht="21.5" customHeight="1">
      <c r="A10" s="29"/>
      <c r="B10" s="34"/>
      <c r="C10" s="26"/>
      <c r="D10" s="42" t="s">
        <v>28</v>
      </c>
      <c r="E10" s="43" t="s">
        <v>7</v>
      </c>
      <c r="F10" s="44">
        <v>0.93</v>
      </c>
    </row>
    <row r="11" spans="1:6" ht="19" customHeight="1">
      <c r="A11" s="29"/>
      <c r="B11" s="30"/>
      <c r="C11" s="22"/>
      <c r="D11" s="45">
        <v>208</v>
      </c>
      <c r="E11" s="24" t="s">
        <v>8</v>
      </c>
      <c r="F11" s="22"/>
    </row>
    <row r="12" spans="1:6" ht="20" customHeight="1">
      <c r="A12" s="29"/>
      <c r="B12" s="34"/>
      <c r="C12" s="26"/>
      <c r="D12" s="46">
        <v>204</v>
      </c>
      <c r="E12" s="28" t="s">
        <v>9</v>
      </c>
      <c r="F12" s="26"/>
    </row>
    <row r="13" spans="1:6" ht="19.5" customHeight="1">
      <c r="A13" s="29"/>
      <c r="B13" s="30"/>
      <c r="C13" s="22"/>
      <c r="D13" s="47">
        <f>412</f>
        <v>412</v>
      </c>
      <c r="E13" s="32" t="s">
        <v>10</v>
      </c>
      <c r="F13" s="33">
        <f>D13/D19</f>
        <v>0.4411134903640257</v>
      </c>
    </row>
    <row r="14" spans="1:6" ht="20.5" customHeight="1">
      <c r="A14" s="29"/>
      <c r="B14" s="34"/>
      <c r="C14" s="26"/>
      <c r="D14" s="46">
        <v>110</v>
      </c>
      <c r="E14" s="28" t="s">
        <v>11</v>
      </c>
      <c r="F14" s="26"/>
    </row>
    <row r="15" spans="1:6" ht="19" customHeight="1">
      <c r="A15" s="29"/>
      <c r="B15" s="30"/>
      <c r="C15" s="22"/>
      <c r="D15" s="45">
        <v>19</v>
      </c>
      <c r="E15" s="24" t="s">
        <v>12</v>
      </c>
      <c r="F15" s="22"/>
    </row>
    <row r="16" spans="1:6" ht="20" customHeight="1">
      <c r="A16" s="29"/>
      <c r="B16" s="34"/>
      <c r="C16" s="26"/>
      <c r="D16" s="46">
        <v>353</v>
      </c>
      <c r="E16" s="48" t="s">
        <v>13</v>
      </c>
      <c r="F16" s="26"/>
    </row>
    <row r="17" spans="1:6" ht="20.5" customHeight="1">
      <c r="A17" s="29"/>
      <c r="B17" s="30"/>
      <c r="C17" s="22"/>
      <c r="D17" s="45">
        <v>40</v>
      </c>
      <c r="E17" s="24" t="s">
        <v>14</v>
      </c>
      <c r="F17" s="22"/>
    </row>
    <row r="18" spans="1:6" ht="16" customHeight="1">
      <c r="A18" s="29"/>
      <c r="B18" s="34"/>
      <c r="C18" s="26"/>
      <c r="D18" s="49">
        <f>D14+D15+D16+D17</f>
        <v>522</v>
      </c>
      <c r="E18" s="50" t="s">
        <v>15</v>
      </c>
      <c r="F18" s="44">
        <f>D18/D19</f>
        <v>0.5588865096359743</v>
      </c>
    </row>
    <row r="19" spans="1:6" ht="23" customHeight="1">
      <c r="A19" s="29"/>
      <c r="B19" s="30"/>
      <c r="C19" s="22"/>
      <c r="D19" s="51">
        <f>D13+D18</f>
        <v>934</v>
      </c>
      <c r="E19" s="52" t="s">
        <v>16</v>
      </c>
      <c r="F19" s="33">
        <f>7%</f>
        <v>7.0000000000000007E-2</v>
      </c>
    </row>
    <row r="20" spans="1:6" ht="34" customHeight="1">
      <c r="A20" s="53" t="s">
        <v>17</v>
      </c>
      <c r="B20" s="54" t="s">
        <v>29</v>
      </c>
      <c r="C20" s="26"/>
      <c r="D20" s="42" t="s">
        <v>30</v>
      </c>
      <c r="E20" s="43" t="s">
        <v>18</v>
      </c>
      <c r="F20" s="55">
        <f>F10+ F19</f>
        <v>1</v>
      </c>
    </row>
    <row r="21" spans="1:6" ht="15.5">
      <c r="A21" s="56" t="s">
        <v>33</v>
      </c>
      <c r="B21" s="59" t="s">
        <v>31</v>
      </c>
      <c r="C21" s="22"/>
      <c r="D21" s="23"/>
      <c r="E21" s="24"/>
      <c r="F21" s="22"/>
    </row>
    <row r="22" spans="1:6" ht="16.5">
      <c r="A22" s="29"/>
      <c r="B22" s="57"/>
      <c r="C22" s="58"/>
      <c r="D22" s="42" t="s">
        <v>32</v>
      </c>
      <c r="E22" s="26"/>
      <c r="F22" s="26"/>
    </row>
    <row r="23" spans="1:6" ht="15.5">
      <c r="A23" s="16"/>
      <c r="B23" s="17"/>
      <c r="C23" s="18"/>
      <c r="D23" s="19"/>
      <c r="E23" s="18"/>
      <c r="F23" s="18"/>
    </row>
    <row r="24" spans="1:6" ht="15.5">
      <c r="A24" s="2"/>
      <c r="B24" s="8"/>
      <c r="C24" s="1"/>
      <c r="D24" s="5"/>
      <c r="E24" s="1"/>
      <c r="F24" s="1"/>
    </row>
    <row r="25" spans="1:6" ht="15.5">
      <c r="A25" s="3"/>
      <c r="B25" s="9"/>
      <c r="C25" s="4"/>
      <c r="D25" s="6"/>
      <c r="E25" s="4"/>
      <c r="F25" s="4"/>
    </row>
  </sheetData>
  <mergeCells count="1">
    <mergeCell ref="A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Depenses Ressources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B.</dc:creator>
  <cp:lastModifiedBy>Laurent B.</cp:lastModifiedBy>
  <dcterms:created xsi:type="dcterms:W3CDTF">2025-05-10T13:14:01Z</dcterms:created>
  <dcterms:modified xsi:type="dcterms:W3CDTF">2026-04-18T15:45:57Z</dcterms:modified>
</cp:coreProperties>
</file>